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4\DUŻE postępowania 2024\6 Mod. 1207K Czaple\Załączniki do SWZ\"/>
    </mc:Choice>
  </mc:AlternateContent>
  <bookViews>
    <workbookView xWindow="0" yWindow="0" windowWidth="28800" windowHeight="12435"/>
  </bookViews>
  <sheets>
    <sheet name="Kosztorys Ofertowy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3" l="1"/>
  <c r="H21" i="3"/>
  <c r="H11" i="3"/>
  <c r="H12" i="3"/>
  <c r="H13" i="3"/>
  <c r="H14" i="3"/>
  <c r="H15" i="3"/>
  <c r="H32" i="3"/>
  <c r="H30" i="3"/>
  <c r="H29" i="3"/>
  <c r="H24" i="3"/>
  <c r="H25" i="3"/>
  <c r="H26" i="3"/>
  <c r="H27" i="3"/>
  <c r="H23" i="3"/>
  <c r="H19" i="3"/>
  <c r="H17" i="3"/>
  <c r="H10" i="3"/>
  <c r="H8" i="3"/>
  <c r="H33" i="3" l="1"/>
  <c r="H34" i="3" s="1"/>
  <c r="H35" i="3" s="1"/>
</calcChain>
</file>

<file path=xl/sharedStrings.xml><?xml version="1.0" encoding="utf-8"?>
<sst xmlns="http://schemas.openxmlformats.org/spreadsheetml/2006/main" count="157" uniqueCount="96">
  <si>
    <t/>
  </si>
  <si>
    <t>Lp</t>
  </si>
  <si>
    <t>Wartość</t>
  </si>
  <si>
    <t>Jednostka</t>
  </si>
  <si>
    <t>1</t>
  </si>
  <si>
    <t>2</t>
  </si>
  <si>
    <t>3</t>
  </si>
  <si>
    <t>4</t>
  </si>
  <si>
    <t>5</t>
  </si>
  <si>
    <t>6</t>
  </si>
  <si>
    <t>7</t>
  </si>
  <si>
    <t>9</t>
  </si>
  <si>
    <t>Roboty  przygotowawcze</t>
  </si>
  <si>
    <t>Roboty  rozbiórkowe</t>
  </si>
  <si>
    <t xml:space="preserve">Roboty  ziemne </t>
  </si>
  <si>
    <t>Podbudowa</t>
  </si>
  <si>
    <t>Elementy uliczne</t>
  </si>
  <si>
    <t>Odwodnienie</t>
  </si>
  <si>
    <t>Roboty wykończeniowe</t>
  </si>
  <si>
    <t>Podstawa</t>
  </si>
  <si>
    <t>Opis robót</t>
  </si>
  <si>
    <t>Krotność</t>
  </si>
  <si>
    <t>Cena jednostkowa netto</t>
  </si>
  <si>
    <t>Element</t>
  </si>
  <si>
    <t>Ścinanie drzew piłą mechaniczną, Fi·66-75·cm</t>
  </si>
  <si>
    <t>1.1</t>
  </si>
  <si>
    <t>KNNR 1/103/7</t>
  </si>
  <si>
    <t>szt</t>
  </si>
  <si>
    <t>Rozebranie nawierzchni z mieszanek mineralno-bitumicznych, ręcznie, grubość nawierzchni 3·cm</t>
  </si>
  <si>
    <t>2.1</t>
  </si>
  <si>
    <t>KNR 231/803/1</t>
  </si>
  <si>
    <t>m2</t>
  </si>
  <si>
    <t>Rozebranie nawierzchni, z tłucznia mechanicznie, grubość nawierzchni 15·cm</t>
  </si>
  <si>
    <t>2.2</t>
  </si>
  <si>
    <t>KNR 231/804/3</t>
  </si>
  <si>
    <t>Rozebranie nawierzchni z kostki betonowej, na podsypce piaskowej z wypełnieniem spoin piaskiem</t>
  </si>
  <si>
    <t>2.3</t>
  </si>
  <si>
    <t>KNR 231/807/1</t>
  </si>
  <si>
    <t>Rozebranie ścieków z elementów betonowych, podsypka piaskowa, elementy betonowe grubości 20·cm</t>
  </si>
  <si>
    <t>2.4</t>
  </si>
  <si>
    <t>KNR 231/817/3</t>
  </si>
  <si>
    <t>m</t>
  </si>
  <si>
    <t>Rozebranie przepustów rurowych, rury PP  Fi·50·cm</t>
  </si>
  <si>
    <t>2.5</t>
  </si>
  <si>
    <t>KNR 231/816/2</t>
  </si>
  <si>
    <t>Rozebranie przepustów rurowych, ścianki czołowe i ławy betonowe</t>
  </si>
  <si>
    <t>2.6</t>
  </si>
  <si>
    <t>KNR 231/816/4</t>
  </si>
  <si>
    <t>Roboty ziemne wykonywane koparkami przedsiębiernymi z transportem urobku samochodami samowyładowczymi na odległość do 1 km, koparka 0,15 m3, kategoria gruntu III</t>
  </si>
  <si>
    <t>3.1</t>
  </si>
  <si>
    <t>KNNR 1/201/2</t>
  </si>
  <si>
    <t>m3</t>
  </si>
  <si>
    <t>Profilowanie i zagęszczanie podłoża pod warstwy konstrukcyjne nawierzchni, mechanicznie, grunt kategorii I-IV</t>
  </si>
  <si>
    <t>4.1</t>
  </si>
  <si>
    <t>KNR 231/103/4</t>
  </si>
  <si>
    <t>Podbudowy z gruntu stabilizowanego, cementem 25·kg/m2, warstwa po zagęszczeniu 15·cm</t>
  </si>
  <si>
    <t>4.2</t>
  </si>
  <si>
    <t>KSNR 6/111/2 (1)</t>
  </si>
  <si>
    <t>Podbudowy z kruszyw łamanych, warstwa dolna, po zagęszczeniu 15·cm</t>
  </si>
  <si>
    <t>4.3</t>
  </si>
  <si>
    <t>KSNR 6/113/1</t>
  </si>
  <si>
    <t>Umocnienia skarp i dna rowy płytami ażurowymi gr 10cm na ławie betonowej gr 10cm C12/15</t>
  </si>
  <si>
    <t>5.1</t>
  </si>
  <si>
    <t>KNNR 10/1801/1</t>
  </si>
  <si>
    <t>Obrzeża betonowe, 30x8·cm, podsypka cementowo-piaskowa, wypełnienie spoin zaprawą cementową</t>
  </si>
  <si>
    <t>5.2</t>
  </si>
  <si>
    <t>KSNR 6/404/5</t>
  </si>
  <si>
    <t>Krawężniki wraz z wykonaniem ław, betonowe wystające 15x30·cm, ława betonowa, podsypka cementowo-piaskowa</t>
  </si>
  <si>
    <t>5.3</t>
  </si>
  <si>
    <t>KSNR 6/403/3</t>
  </si>
  <si>
    <t>Chodniki z kostki brukowej betonowej, grubość 8·cm, podsypka cementowo-piaskowa z wypełnieniem spoin piaskiem, kostka szara</t>
  </si>
  <si>
    <t>5.4</t>
  </si>
  <si>
    <t>KSNR 6/502/3 (1)</t>
  </si>
  <si>
    <t>5.5</t>
  </si>
  <si>
    <t>KSNR 6/906/4</t>
  </si>
  <si>
    <t>Przepusty rurowe pod zjazdami, rury betonowe Fi 80·cm</t>
  </si>
  <si>
    <t>6.1</t>
  </si>
  <si>
    <t>KSNR 6/605/8</t>
  </si>
  <si>
    <t>Przepusty rurowe pod zjazdami, ścianki czołowe dla rur Fi 80·cm</t>
  </si>
  <si>
    <t>6.2</t>
  </si>
  <si>
    <t>KSNR 6/605/5</t>
  </si>
  <si>
    <t>Nawierzchnie z mieszanek mineralno-bitumicznych grysowych, smołowe, warstwa ścieralna o grubości 6·cm</t>
  </si>
  <si>
    <t>7.1</t>
  </si>
  <si>
    <t>KNR 231/310/7</t>
  </si>
  <si>
    <t>Wartosć netto</t>
  </si>
  <si>
    <t>VAT 23%</t>
  </si>
  <si>
    <t>Wartosć brutto</t>
  </si>
  <si>
    <t>Obmiar</t>
  </si>
  <si>
    <t>Wykonanie cokołu ogrodzenia</t>
  </si>
  <si>
    <t>Miejscowość, data</t>
  </si>
  <si>
    <t xml:space="preserve"> Dokument musi być podpisany kwalifikowanym podpisem elektronicznym lub podpisem zaufanym lub osobistym</t>
  </si>
  <si>
    <t>Kosztorys ofertowy jest wymagany do złożenia przed podpisaniem umowy</t>
  </si>
  <si>
    <t>zał.2 do SWZ</t>
  </si>
  <si>
    <t>Nr sprawy: SE.261.5.2024</t>
  </si>
  <si>
    <t>Kosztorys ofertowy</t>
  </si>
  <si>
    <t>Modernizacja drogi powiatowej nr 1207K Czaple Małe - droga nr 7- Szczepanowice przez wieś od km 2+186, dł.0,2 km obejmująca korektę pobocza i rowu przydrożnego w m. Czaple Małe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</si>
</sst>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.00####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4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/>
      <top style="thin">
        <color indexed="8"/>
      </top>
      <bottom style="thin">
        <color indexed="55"/>
      </bottom>
      <diagonal/>
    </border>
    <border>
      <left/>
      <right/>
      <top style="thin">
        <color indexed="8"/>
      </top>
      <bottom style="thin">
        <color indexed="55"/>
      </bottom>
      <diagonal/>
    </border>
    <border>
      <left/>
      <right style="thin">
        <color indexed="8"/>
      </right>
      <top style="thin">
        <color indexed="8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2" fillId="0" borderId="0"/>
    <xf numFmtId="0" fontId="4" fillId="0" borderId="0" applyAlignment="0"/>
    <xf numFmtId="0" fontId="4" fillId="0" borderId="0"/>
    <xf numFmtId="0" fontId="6" fillId="0" borderId="0"/>
  </cellStyleXfs>
  <cellXfs count="26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0" fontId="0" fillId="3" borderId="1" xfId="1" applyFont="1" applyFill="1" applyBorder="1"/>
    <xf numFmtId="164" fontId="0" fillId="2" borderId="1" xfId="1" applyNumberFormat="1" applyFont="1" applyFill="1" applyBorder="1" applyAlignment="1">
      <alignment wrapText="1"/>
    </xf>
    <xf numFmtId="49" fontId="0" fillId="3" borderId="1" xfId="1" applyNumberFormat="1" applyFont="1" applyFill="1" applyBorder="1" applyAlignment="1">
      <alignment vertical="top" wrapText="1"/>
    </xf>
    <xf numFmtId="164" fontId="0" fillId="3" borderId="1" xfId="1" applyNumberFormat="1" applyFont="1" applyFill="1" applyBorder="1" applyAlignment="1">
      <alignment wrapText="1"/>
    </xf>
    <xf numFmtId="164" fontId="0" fillId="4" borderId="1" xfId="1" applyNumberFormat="1" applyFont="1" applyFill="1" applyBorder="1" applyAlignment="1">
      <alignment wrapText="1"/>
    </xf>
    <xf numFmtId="4" fontId="0" fillId="2" borderId="1" xfId="1" applyNumberFormat="1" applyFont="1" applyFill="1" applyBorder="1" applyAlignment="1">
      <alignment wrapText="1"/>
    </xf>
    <xf numFmtId="49" fontId="0" fillId="0" borderId="5" xfId="1" applyNumberFormat="1" applyFont="1" applyBorder="1" applyAlignment="1">
      <alignment horizontal="center" vertical="center" wrapText="1"/>
    </xf>
    <xf numFmtId="49" fontId="0" fillId="3" borderId="1" xfId="1" applyNumberFormat="1" applyFont="1" applyFill="1" applyBorder="1" applyAlignment="1">
      <alignment horizontal="center" vertical="center" wrapText="1"/>
    </xf>
    <xf numFmtId="0" fontId="0" fillId="3" borderId="1" xfId="1" applyFont="1" applyFill="1" applyBorder="1" applyAlignment="1">
      <alignment horizontal="center" vertical="center"/>
    </xf>
    <xf numFmtId="0" fontId="4" fillId="0" borderId="0" xfId="2" applyAlignment="1"/>
    <xf numFmtId="0" fontId="4" fillId="0" borderId="0" xfId="3"/>
    <xf numFmtId="0" fontId="3" fillId="0" borderId="0" xfId="0" applyFont="1"/>
    <xf numFmtId="0" fontId="7" fillId="0" borderId="0" xfId="4" applyFont="1" applyAlignment="1">
      <alignment vertical="top"/>
    </xf>
    <xf numFmtId="0" fontId="9" fillId="0" borderId="0" xfId="4" applyFont="1" applyAlignment="1">
      <alignment horizontal="center" vertical="center" wrapText="1"/>
    </xf>
    <xf numFmtId="0" fontId="4" fillId="0" borderId="0" xfId="3" applyAlignment="1">
      <alignment horizontal="center" wrapText="1"/>
    </xf>
    <xf numFmtId="0" fontId="4" fillId="0" borderId="6" xfId="3" applyBorder="1" applyAlignment="1">
      <alignment horizontal="center" vertical="top"/>
    </xf>
    <xf numFmtId="0" fontId="4" fillId="0" borderId="0" xfId="3" applyAlignment="1">
      <alignment vertical="top"/>
    </xf>
    <xf numFmtId="0" fontId="5" fillId="0" borderId="0" xfId="3" applyFont="1" applyAlignment="1">
      <alignment horizontal="center" vertical="top" wrapText="1"/>
    </xf>
    <xf numFmtId="0" fontId="7" fillId="0" borderId="0" xfId="4" applyFont="1" applyAlignment="1">
      <alignment horizontal="left" vertical="center" wrapText="1"/>
    </xf>
    <xf numFmtId="0" fontId="8" fillId="0" borderId="0" xfId="4" applyFont="1" applyAlignment="1">
      <alignment horizontal="left" vertical="center" wrapText="1"/>
    </xf>
    <xf numFmtId="49" fontId="0" fillId="0" borderId="2" xfId="1" applyNumberFormat="1" applyFont="1" applyBorder="1" applyAlignment="1">
      <alignment horizontal="right" vertical="top" wrapText="1"/>
    </xf>
    <xf numFmtId="49" fontId="0" fillId="0" borderId="3" xfId="1" applyNumberFormat="1" applyFont="1" applyBorder="1" applyAlignment="1">
      <alignment horizontal="right" vertical="top" wrapText="1"/>
    </xf>
    <xf numFmtId="49" fontId="0" fillId="0" borderId="4" xfId="1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</cellXfs>
  <cellStyles count="5">
    <cellStyle name="Normal" xfId="1"/>
    <cellStyle name="Normalny" xfId="0" builtinId="0"/>
    <cellStyle name="Normalny 2" xfId="3"/>
    <cellStyle name="Normalny 3" xfId="2"/>
    <cellStyle name="Normalny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40"/>
  <sheetViews>
    <sheetView tabSelected="1" topLeftCell="A25" zoomScale="130" zoomScaleNormal="130" workbookViewId="0">
      <selection activeCell="C32" sqref="C32"/>
    </sheetView>
  </sheetViews>
  <sheetFormatPr defaultRowHeight="15" outlineLevelRow="2" outlineLevelCol="1" x14ac:dyDescent="0.25"/>
  <cols>
    <col min="1" max="1" width="11" customWidth="1"/>
    <col min="2" max="2" width="15.140625" customWidth="1" outlineLevel="1" collapsed="1"/>
    <col min="3" max="3" width="50.140625" customWidth="1"/>
    <col min="4" max="5" width="14" customWidth="1"/>
    <col min="6" max="6" width="14" hidden="1" customWidth="1"/>
    <col min="7" max="8" width="14" customWidth="1"/>
    <col min="9" max="9" width="0.42578125" customWidth="1"/>
  </cols>
  <sheetData>
    <row r="1" spans="1:14" x14ac:dyDescent="0.25">
      <c r="H1" s="14" t="s">
        <v>92</v>
      </c>
    </row>
    <row r="2" spans="1:14" ht="15" customHeight="1" x14ac:dyDescent="0.25">
      <c r="A2" s="20" t="s">
        <v>93</v>
      </c>
      <c r="B2" s="21"/>
      <c r="C2" s="21"/>
      <c r="D2" s="21"/>
      <c r="E2" s="21"/>
      <c r="F2" s="21"/>
      <c r="G2" s="21"/>
      <c r="H2" s="21"/>
    </row>
    <row r="3" spans="1:14" ht="18" customHeight="1" x14ac:dyDescent="0.25">
      <c r="C3" s="15" t="s">
        <v>94</v>
      </c>
      <c r="D3" s="15"/>
      <c r="E3" s="15"/>
      <c r="F3" s="15"/>
      <c r="G3" s="15"/>
      <c r="H3" s="15"/>
      <c r="I3" s="15"/>
    </row>
    <row r="4" spans="1:14" ht="30.75" customHeight="1" x14ac:dyDescent="0.25">
      <c r="A4" s="25" t="s">
        <v>95</v>
      </c>
      <c r="B4" s="25"/>
      <c r="C4" s="25"/>
      <c r="D4" s="25"/>
      <c r="E4" s="25"/>
      <c r="F4" s="25"/>
      <c r="G4" s="25"/>
      <c r="H4" s="25"/>
      <c r="I4" s="15"/>
      <c r="J4" s="15"/>
      <c r="K4" s="15"/>
      <c r="L4" s="15"/>
      <c r="M4" s="15"/>
      <c r="N4" s="15"/>
    </row>
    <row r="5" spans="1:14" ht="45" x14ac:dyDescent="0.25">
      <c r="A5" s="8" t="s">
        <v>1</v>
      </c>
      <c r="B5" s="8" t="s">
        <v>19</v>
      </c>
      <c r="C5" s="8" t="s">
        <v>20</v>
      </c>
      <c r="D5" s="8" t="s">
        <v>3</v>
      </c>
      <c r="E5" s="8" t="s">
        <v>87</v>
      </c>
      <c r="F5" s="8" t="s">
        <v>21</v>
      </c>
      <c r="G5" s="8" t="s">
        <v>22</v>
      </c>
      <c r="H5" s="8" t="s">
        <v>2</v>
      </c>
    </row>
    <row r="6" spans="1:14" x14ac:dyDescent="0.25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11</v>
      </c>
      <c r="G6" s="1" t="s">
        <v>9</v>
      </c>
      <c r="H6" s="1" t="s">
        <v>10</v>
      </c>
    </row>
    <row r="7" spans="1:14" outlineLevel="1" x14ac:dyDescent="0.25">
      <c r="A7" s="4" t="s">
        <v>4</v>
      </c>
      <c r="B7" s="4" t="s">
        <v>23</v>
      </c>
      <c r="C7" s="4" t="s">
        <v>12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</row>
    <row r="8" spans="1:14" outlineLevel="2" x14ac:dyDescent="0.25">
      <c r="A8" s="4" t="s">
        <v>25</v>
      </c>
      <c r="B8" s="4" t="s">
        <v>26</v>
      </c>
      <c r="C8" s="4" t="s">
        <v>24</v>
      </c>
      <c r="D8" s="9" t="s">
        <v>27</v>
      </c>
      <c r="E8" s="5">
        <v>2</v>
      </c>
      <c r="F8" s="3">
        <v>1</v>
      </c>
      <c r="G8" s="3">
        <v>0</v>
      </c>
      <c r="H8" s="7">
        <f>E8*G8</f>
        <v>0</v>
      </c>
    </row>
    <row r="9" spans="1:14" outlineLevel="1" x14ac:dyDescent="0.25">
      <c r="A9" s="4" t="s">
        <v>5</v>
      </c>
      <c r="B9" s="4" t="s">
        <v>23</v>
      </c>
      <c r="C9" s="4" t="s">
        <v>13</v>
      </c>
      <c r="D9" s="10" t="s">
        <v>0</v>
      </c>
      <c r="E9" s="2" t="s">
        <v>0</v>
      </c>
      <c r="F9" s="2" t="s">
        <v>0</v>
      </c>
      <c r="G9" s="2" t="s">
        <v>0</v>
      </c>
      <c r="H9" s="2" t="s">
        <v>0</v>
      </c>
    </row>
    <row r="10" spans="1:14" ht="30" outlineLevel="2" x14ac:dyDescent="0.25">
      <c r="A10" s="4" t="s">
        <v>29</v>
      </c>
      <c r="B10" s="4" t="s">
        <v>30</v>
      </c>
      <c r="C10" s="4" t="s">
        <v>28</v>
      </c>
      <c r="D10" s="9" t="s">
        <v>31</v>
      </c>
      <c r="E10" s="5">
        <v>51.6</v>
      </c>
      <c r="F10" s="3">
        <v>1</v>
      </c>
      <c r="G10" s="3">
        <v>0</v>
      </c>
      <c r="H10" s="7">
        <f>E10*G10</f>
        <v>0</v>
      </c>
    </row>
    <row r="11" spans="1:14" ht="30" outlineLevel="2" x14ac:dyDescent="0.25">
      <c r="A11" s="4" t="s">
        <v>33</v>
      </c>
      <c r="B11" s="4" t="s">
        <v>34</v>
      </c>
      <c r="C11" s="4" t="s">
        <v>32</v>
      </c>
      <c r="D11" s="9" t="s">
        <v>31</v>
      </c>
      <c r="E11" s="5">
        <v>36</v>
      </c>
      <c r="F11" s="3">
        <v>1</v>
      </c>
      <c r="G11" s="3">
        <v>0</v>
      </c>
      <c r="H11" s="7">
        <f t="shared" ref="H11:H15" si="0">E11*G11</f>
        <v>0</v>
      </c>
    </row>
    <row r="12" spans="1:14" ht="30" outlineLevel="2" x14ac:dyDescent="0.25">
      <c r="A12" s="4" t="s">
        <v>36</v>
      </c>
      <c r="B12" s="4" t="s">
        <v>37</v>
      </c>
      <c r="C12" s="4" t="s">
        <v>35</v>
      </c>
      <c r="D12" s="9" t="s">
        <v>31</v>
      </c>
      <c r="E12" s="5">
        <v>49</v>
      </c>
      <c r="F12" s="3">
        <v>1</v>
      </c>
      <c r="G12" s="3">
        <v>0</v>
      </c>
      <c r="H12" s="7">
        <f t="shared" si="0"/>
        <v>0</v>
      </c>
    </row>
    <row r="13" spans="1:14" ht="45" outlineLevel="2" x14ac:dyDescent="0.25">
      <c r="A13" s="4" t="s">
        <v>39</v>
      </c>
      <c r="B13" s="4" t="s">
        <v>40</v>
      </c>
      <c r="C13" s="4" t="s">
        <v>38</v>
      </c>
      <c r="D13" s="9" t="s">
        <v>41</v>
      </c>
      <c r="E13" s="5">
        <v>135</v>
      </c>
      <c r="F13" s="3">
        <v>1</v>
      </c>
      <c r="G13" s="3">
        <v>0</v>
      </c>
      <c r="H13" s="7">
        <f t="shared" si="0"/>
        <v>0</v>
      </c>
    </row>
    <row r="14" spans="1:14" outlineLevel="2" x14ac:dyDescent="0.25">
      <c r="A14" s="4" t="s">
        <v>43</v>
      </c>
      <c r="B14" s="4" t="s">
        <v>44</v>
      </c>
      <c r="C14" s="4" t="s">
        <v>42</v>
      </c>
      <c r="D14" s="9" t="s">
        <v>41</v>
      </c>
      <c r="E14" s="5">
        <v>59</v>
      </c>
      <c r="F14" s="3">
        <v>1</v>
      </c>
      <c r="G14" s="3">
        <v>0</v>
      </c>
      <c r="H14" s="7">
        <f t="shared" si="0"/>
        <v>0</v>
      </c>
    </row>
    <row r="15" spans="1:14" ht="30" outlineLevel="2" x14ac:dyDescent="0.25">
      <c r="A15" s="4" t="s">
        <v>46</v>
      </c>
      <c r="B15" s="4" t="s">
        <v>47</v>
      </c>
      <c r="C15" s="4" t="s">
        <v>45</v>
      </c>
      <c r="D15" s="9" t="s">
        <v>27</v>
      </c>
      <c r="E15" s="5">
        <v>14</v>
      </c>
      <c r="F15" s="3">
        <v>1</v>
      </c>
      <c r="G15" s="3">
        <v>0</v>
      </c>
      <c r="H15" s="7">
        <f t="shared" si="0"/>
        <v>0</v>
      </c>
    </row>
    <row r="16" spans="1:14" outlineLevel="1" x14ac:dyDescent="0.25">
      <c r="A16" s="4" t="s">
        <v>6</v>
      </c>
      <c r="B16" s="4" t="s">
        <v>23</v>
      </c>
      <c r="C16" s="4" t="s">
        <v>14</v>
      </c>
      <c r="D16" s="10" t="s">
        <v>0</v>
      </c>
      <c r="E16" s="2" t="s">
        <v>0</v>
      </c>
      <c r="F16" s="2" t="s">
        <v>0</v>
      </c>
      <c r="G16" s="2" t="s">
        <v>0</v>
      </c>
      <c r="H16" s="2" t="s">
        <v>0</v>
      </c>
    </row>
    <row r="17" spans="1:8" ht="60" outlineLevel="2" x14ac:dyDescent="0.25">
      <c r="A17" s="4" t="s">
        <v>49</v>
      </c>
      <c r="B17" s="4" t="s">
        <v>50</v>
      </c>
      <c r="C17" s="4" t="s">
        <v>48</v>
      </c>
      <c r="D17" s="9" t="s">
        <v>51</v>
      </c>
      <c r="E17" s="5">
        <v>178.24</v>
      </c>
      <c r="F17" s="3">
        <v>1</v>
      </c>
      <c r="G17" s="3">
        <v>0</v>
      </c>
      <c r="H17" s="7">
        <f>E17*G17</f>
        <v>0</v>
      </c>
    </row>
    <row r="18" spans="1:8" outlineLevel="1" x14ac:dyDescent="0.25">
      <c r="A18" s="4" t="s">
        <v>7</v>
      </c>
      <c r="B18" s="4" t="s">
        <v>23</v>
      </c>
      <c r="C18" s="4" t="s">
        <v>15</v>
      </c>
      <c r="D18" s="10" t="s">
        <v>0</v>
      </c>
      <c r="E18" s="2" t="s">
        <v>0</v>
      </c>
      <c r="F18" s="2" t="s">
        <v>0</v>
      </c>
      <c r="G18" s="2"/>
      <c r="H18" s="2" t="s">
        <v>0</v>
      </c>
    </row>
    <row r="19" spans="1:8" ht="45" outlineLevel="2" x14ac:dyDescent="0.25">
      <c r="A19" s="4" t="s">
        <v>53</v>
      </c>
      <c r="B19" s="4" t="s">
        <v>54</v>
      </c>
      <c r="C19" s="4" t="s">
        <v>52</v>
      </c>
      <c r="D19" s="9" t="s">
        <v>31</v>
      </c>
      <c r="E19" s="5">
        <v>150.26</v>
      </c>
      <c r="F19" s="3">
        <v>1</v>
      </c>
      <c r="G19" s="3">
        <v>0</v>
      </c>
      <c r="H19" s="7">
        <f>E19*G19</f>
        <v>0</v>
      </c>
    </row>
    <row r="20" spans="1:8" ht="30" outlineLevel="2" x14ac:dyDescent="0.25">
      <c r="A20" s="4" t="s">
        <v>56</v>
      </c>
      <c r="B20" s="4" t="s">
        <v>57</v>
      </c>
      <c r="C20" s="4" t="s">
        <v>55</v>
      </c>
      <c r="D20" s="9" t="s">
        <v>31</v>
      </c>
      <c r="E20" s="5">
        <v>150.26</v>
      </c>
      <c r="F20" s="3">
        <v>1</v>
      </c>
      <c r="G20" s="3">
        <v>0</v>
      </c>
      <c r="H20" s="7">
        <f t="shared" ref="H20:H21" si="1">E20*G20</f>
        <v>0</v>
      </c>
    </row>
    <row r="21" spans="1:8" ht="30" outlineLevel="2" x14ac:dyDescent="0.25">
      <c r="A21" s="4" t="s">
        <v>59</v>
      </c>
      <c r="B21" s="4" t="s">
        <v>60</v>
      </c>
      <c r="C21" s="4" t="s">
        <v>58</v>
      </c>
      <c r="D21" s="9" t="s">
        <v>31</v>
      </c>
      <c r="E21" s="5">
        <v>198.26</v>
      </c>
      <c r="F21" s="3">
        <v>1</v>
      </c>
      <c r="G21" s="3">
        <v>0</v>
      </c>
      <c r="H21" s="7">
        <f t="shared" si="1"/>
        <v>0</v>
      </c>
    </row>
    <row r="22" spans="1:8" outlineLevel="1" x14ac:dyDescent="0.25">
      <c r="A22" s="4" t="s">
        <v>8</v>
      </c>
      <c r="B22" s="4" t="s">
        <v>23</v>
      </c>
      <c r="C22" s="4" t="s">
        <v>16</v>
      </c>
      <c r="D22" s="10" t="s">
        <v>0</v>
      </c>
      <c r="E22" s="2" t="s">
        <v>0</v>
      </c>
      <c r="F22" s="2" t="s">
        <v>0</v>
      </c>
      <c r="G22" s="2" t="s">
        <v>0</v>
      </c>
      <c r="H22" s="2" t="s">
        <v>0</v>
      </c>
    </row>
    <row r="23" spans="1:8" ht="30" outlineLevel="2" x14ac:dyDescent="0.25">
      <c r="A23" s="4" t="s">
        <v>62</v>
      </c>
      <c r="B23" s="4" t="s">
        <v>63</v>
      </c>
      <c r="C23" s="4" t="s">
        <v>61</v>
      </c>
      <c r="D23" s="9" t="s">
        <v>31</v>
      </c>
      <c r="E23" s="5">
        <v>286</v>
      </c>
      <c r="F23" s="3">
        <v>1</v>
      </c>
      <c r="G23" s="3">
        <v>0</v>
      </c>
      <c r="H23" s="3">
        <f>E23*G23</f>
        <v>0</v>
      </c>
    </row>
    <row r="24" spans="1:8" ht="30" outlineLevel="2" x14ac:dyDescent="0.25">
      <c r="A24" s="4" t="s">
        <v>65</v>
      </c>
      <c r="B24" s="4" t="s">
        <v>66</v>
      </c>
      <c r="C24" s="4" t="s">
        <v>64</v>
      </c>
      <c r="D24" s="9" t="s">
        <v>41</v>
      </c>
      <c r="E24" s="5">
        <v>35</v>
      </c>
      <c r="F24" s="3">
        <v>1</v>
      </c>
      <c r="G24" s="3">
        <v>0</v>
      </c>
      <c r="H24" s="3">
        <f t="shared" ref="H24:H27" si="2">E24*G24</f>
        <v>0</v>
      </c>
    </row>
    <row r="25" spans="1:8" ht="45" outlineLevel="2" x14ac:dyDescent="0.25">
      <c r="A25" s="4" t="s">
        <v>68</v>
      </c>
      <c r="B25" s="4" t="s">
        <v>69</v>
      </c>
      <c r="C25" s="4" t="s">
        <v>67</v>
      </c>
      <c r="D25" s="9" t="s">
        <v>41</v>
      </c>
      <c r="E25" s="5">
        <v>9</v>
      </c>
      <c r="F25" s="3">
        <v>1</v>
      </c>
      <c r="G25" s="3">
        <v>0</v>
      </c>
      <c r="H25" s="3">
        <f t="shared" si="2"/>
        <v>0</v>
      </c>
    </row>
    <row r="26" spans="1:8" ht="45" outlineLevel="2" x14ac:dyDescent="0.25">
      <c r="A26" s="4" t="s">
        <v>71</v>
      </c>
      <c r="B26" s="4" t="s">
        <v>72</v>
      </c>
      <c r="C26" s="4" t="s">
        <v>70</v>
      </c>
      <c r="D26" s="9" t="s">
        <v>31</v>
      </c>
      <c r="E26" s="5">
        <v>49</v>
      </c>
      <c r="F26" s="3">
        <v>1</v>
      </c>
      <c r="G26" s="3">
        <v>0</v>
      </c>
      <c r="H26" s="3">
        <f t="shared" si="2"/>
        <v>0</v>
      </c>
    </row>
    <row r="27" spans="1:8" outlineLevel="2" x14ac:dyDescent="0.25">
      <c r="A27" s="4" t="s">
        <v>73</v>
      </c>
      <c r="B27" s="4" t="s">
        <v>74</v>
      </c>
      <c r="C27" s="4" t="s">
        <v>88</v>
      </c>
      <c r="D27" s="9" t="s">
        <v>51</v>
      </c>
      <c r="E27" s="5">
        <v>13.2</v>
      </c>
      <c r="F27" s="3">
        <v>1</v>
      </c>
      <c r="G27" s="3">
        <v>0</v>
      </c>
      <c r="H27" s="3">
        <f t="shared" si="2"/>
        <v>0</v>
      </c>
    </row>
    <row r="28" spans="1:8" outlineLevel="1" x14ac:dyDescent="0.25">
      <c r="A28" s="4" t="s">
        <v>9</v>
      </c>
      <c r="B28" s="4" t="s">
        <v>23</v>
      </c>
      <c r="C28" s="4" t="s">
        <v>17</v>
      </c>
      <c r="D28" s="10" t="s">
        <v>0</v>
      </c>
      <c r="E28" s="2" t="s">
        <v>0</v>
      </c>
      <c r="F28" s="2" t="s">
        <v>0</v>
      </c>
      <c r="G28" s="2" t="s">
        <v>0</v>
      </c>
      <c r="H28" s="2" t="s">
        <v>0</v>
      </c>
    </row>
    <row r="29" spans="1:8" ht="30" outlineLevel="2" x14ac:dyDescent="0.25">
      <c r="A29" s="4" t="s">
        <v>76</v>
      </c>
      <c r="B29" s="4" t="s">
        <v>77</v>
      </c>
      <c r="C29" s="4" t="s">
        <v>75</v>
      </c>
      <c r="D29" s="9" t="s">
        <v>41</v>
      </c>
      <c r="E29" s="5">
        <v>59</v>
      </c>
      <c r="F29" s="3">
        <v>1</v>
      </c>
      <c r="G29" s="3">
        <v>0</v>
      </c>
      <c r="H29" s="3">
        <f>E29*G29</f>
        <v>0</v>
      </c>
    </row>
    <row r="30" spans="1:8" ht="30" outlineLevel="2" x14ac:dyDescent="0.25">
      <c r="A30" s="4" t="s">
        <v>79</v>
      </c>
      <c r="B30" s="4" t="s">
        <v>80</v>
      </c>
      <c r="C30" s="4" t="s">
        <v>78</v>
      </c>
      <c r="D30" s="9" t="s">
        <v>51</v>
      </c>
      <c r="E30" s="5">
        <v>7.17</v>
      </c>
      <c r="F30" s="3">
        <v>1</v>
      </c>
      <c r="G30" s="3">
        <v>0</v>
      </c>
      <c r="H30" s="3">
        <f>E30*G30</f>
        <v>0</v>
      </c>
    </row>
    <row r="31" spans="1:8" outlineLevel="1" x14ac:dyDescent="0.25">
      <c r="A31" s="4" t="s">
        <v>10</v>
      </c>
      <c r="B31" s="4" t="s">
        <v>23</v>
      </c>
      <c r="C31" s="4" t="s">
        <v>18</v>
      </c>
      <c r="D31" s="10" t="s">
        <v>0</v>
      </c>
      <c r="E31" s="2" t="s">
        <v>0</v>
      </c>
      <c r="F31" s="2" t="s">
        <v>0</v>
      </c>
      <c r="G31" s="2" t="s">
        <v>0</v>
      </c>
      <c r="H31" s="2" t="s">
        <v>0</v>
      </c>
    </row>
    <row r="32" spans="1:8" ht="45" outlineLevel="2" x14ac:dyDescent="0.25">
      <c r="A32" s="4" t="s">
        <v>82</v>
      </c>
      <c r="B32" s="4" t="s">
        <v>83</v>
      </c>
      <c r="C32" s="4" t="s">
        <v>81</v>
      </c>
      <c r="D32" s="9" t="s">
        <v>31</v>
      </c>
      <c r="E32" s="5">
        <v>97.6</v>
      </c>
      <c r="F32" s="3">
        <v>1</v>
      </c>
      <c r="G32" s="3">
        <v>0</v>
      </c>
      <c r="H32" s="3">
        <f>E32*G32</f>
        <v>0</v>
      </c>
    </row>
    <row r="33" spans="1:9" ht="15" customHeight="1" outlineLevel="1" x14ac:dyDescent="0.25">
      <c r="A33" s="22" t="s">
        <v>84</v>
      </c>
      <c r="B33" s="23"/>
      <c r="C33" s="23"/>
      <c r="D33" s="23"/>
      <c r="E33" s="23"/>
      <c r="F33" s="23"/>
      <c r="G33" s="24"/>
      <c r="H33" s="6">
        <f>SUM(H8:H32)</f>
        <v>0</v>
      </c>
    </row>
    <row r="34" spans="1:9" x14ac:dyDescent="0.25">
      <c r="A34" s="22" t="s">
        <v>85</v>
      </c>
      <c r="B34" s="23"/>
      <c r="C34" s="23"/>
      <c r="D34" s="23"/>
      <c r="E34" s="23"/>
      <c r="F34" s="23"/>
      <c r="G34" s="24"/>
      <c r="H34" s="6">
        <f>H33*23%</f>
        <v>0</v>
      </c>
    </row>
    <row r="35" spans="1:9" x14ac:dyDescent="0.25">
      <c r="A35" s="22" t="s">
        <v>86</v>
      </c>
      <c r="B35" s="23"/>
      <c r="C35" s="23"/>
      <c r="D35" s="23"/>
      <c r="E35" s="23"/>
      <c r="F35" s="23"/>
      <c r="G35" s="24"/>
      <c r="H35" s="6">
        <f>H33+H34</f>
        <v>0</v>
      </c>
    </row>
    <row r="37" spans="1:9" x14ac:dyDescent="0.25">
      <c r="A37" s="11"/>
      <c r="B37" s="11"/>
      <c r="F37" s="11"/>
      <c r="G37" s="12"/>
      <c r="H37" s="16"/>
      <c r="I37" s="16"/>
    </row>
    <row r="38" spans="1:9" x14ac:dyDescent="0.25">
      <c r="A38" s="17" t="s">
        <v>89</v>
      </c>
      <c r="B38" s="17"/>
      <c r="D38" s="19" t="s">
        <v>90</v>
      </c>
      <c r="E38" s="19"/>
      <c r="F38" s="19"/>
      <c r="G38" s="19"/>
    </row>
    <row r="39" spans="1:9" ht="32.25" customHeight="1" x14ac:dyDescent="0.25">
      <c r="A39" s="18"/>
      <c r="B39" s="18"/>
      <c r="D39" s="19"/>
      <c r="E39" s="19"/>
      <c r="F39" s="19"/>
      <c r="G39" s="19"/>
    </row>
    <row r="40" spans="1:9" x14ac:dyDescent="0.25">
      <c r="C40" s="13" t="s">
        <v>91</v>
      </c>
    </row>
  </sheetData>
  <mergeCells count="8">
    <mergeCell ref="H37:I37"/>
    <mergeCell ref="A38:B39"/>
    <mergeCell ref="D38:G39"/>
    <mergeCell ref="A2:H2"/>
    <mergeCell ref="A33:G33"/>
    <mergeCell ref="A34:G34"/>
    <mergeCell ref="A35:G35"/>
    <mergeCell ref="A4:H4"/>
  </mergeCells>
  <pageMargins left="0.7" right="0.7" top="0.75" bottom="0.75" header="0.3" footer="0.3"/>
  <pageSetup paperSize="9" scale="66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Beata</cp:lastModifiedBy>
  <cp:lastPrinted>2024-03-01T07:00:14Z</cp:lastPrinted>
  <dcterms:created xsi:type="dcterms:W3CDTF">2024-02-23T09:10:37Z</dcterms:created>
  <dcterms:modified xsi:type="dcterms:W3CDTF">2024-03-01T10:17:37Z</dcterms:modified>
</cp:coreProperties>
</file>